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HKCUOI2021_KHOA21D" sheetId="26" r:id="rId1"/>
    <sheet name="HKCUOI2021_KHOA19D" sheetId="28" r:id="rId2"/>
    <sheet name="FILE TINH TIEN" sheetId="14" r:id="rId3"/>
  </sheets>
  <definedNames>
    <definedName name="_xlnm._FilterDatabase" localSheetId="1" hidden="1">HKCUOI2021_KHOA19D!$A$7:$K$15</definedName>
    <definedName name="_xlnm._FilterDatabase" localSheetId="0" hidden="1">HKCUOI2021_KHOA21D!$A$7:$K$17</definedName>
    <definedName name="_xlnm.Print_Area" localSheetId="2">'FILE TINH TIEN'!$A$1:$I$21</definedName>
    <definedName name="_xlnm.Print_Area" localSheetId="1">HKCUOI2021_KHOA19D!$A$1:$K$21</definedName>
    <definedName name="_xlnm.Print_Area" localSheetId="0">HKCUOI2021_KHOA21D!$A$1:$K$23</definedName>
    <definedName name="_xlnm.Print_Titles" localSheetId="2">'FILE TINH TIEN'!$6:$7</definedName>
    <definedName name="_xlnm.Print_Titles" localSheetId="1">HKCUOI2021_KHOA19D!$7:$7</definedName>
    <definedName name="_xlnm.Print_Titles" localSheetId="0">HKCUOI2021_KHOA21D!$7:$7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8" l="1"/>
  <c r="J11" i="28"/>
  <c r="I12" i="28" s="1"/>
  <c r="J9" i="28"/>
  <c r="A10" i="14" l="1"/>
  <c r="J13" i="26"/>
  <c r="J11" i="26"/>
  <c r="J9" i="26"/>
  <c r="I14" i="26" s="1"/>
  <c r="H10" i="14" l="1"/>
  <c r="G10" i="14"/>
  <c r="I10" i="14" s="1"/>
  <c r="H9" i="14"/>
  <c r="G9" i="14"/>
  <c r="I9" i="14" s="1"/>
  <c r="C11" i="14" l="1"/>
  <c r="I11" i="14" l="1"/>
  <c r="H11" i="14" l="1"/>
  <c r="A11" i="26" l="1"/>
  <c r="A13" i="26" s="1"/>
  <c r="D14" i="26" s="1"/>
</calcChain>
</file>

<file path=xl/sharedStrings.xml><?xml version="1.0" encoding="utf-8"?>
<sst xmlns="http://schemas.openxmlformats.org/spreadsheetml/2006/main" count="120" uniqueCount="78">
  <si>
    <t>BỘ TÀI CHÍNH</t>
  </si>
  <si>
    <t>Stt</t>
  </si>
  <si>
    <t>MSSV</t>
  </si>
  <si>
    <t>Họ</t>
  </si>
  <si>
    <t>Tên</t>
  </si>
  <si>
    <t>Lớp</t>
  </si>
  <si>
    <t>NGƯỜI LẬP</t>
  </si>
  <si>
    <t>I</t>
  </si>
  <si>
    <t>Cộng:</t>
  </si>
  <si>
    <t xml:space="preserve"> sinh viên</t>
  </si>
  <si>
    <t>II</t>
  </si>
  <si>
    <t>III</t>
  </si>
  <si>
    <t>Người dân tộc, hộ cận nghèo</t>
  </si>
  <si>
    <t>Người dân tộc, hộ nghèo</t>
  </si>
  <si>
    <t>STT</t>
  </si>
  <si>
    <t xml:space="preserve">Tổng cộng </t>
  </si>
  <si>
    <t>CỘNG HÒA XÃ HỘI CHỦ NGHĨA VIỆT NAM</t>
  </si>
  <si>
    <t>Độc lập - Tự do - Hạnh phúc</t>
  </si>
  <si>
    <t>Khóa học</t>
  </si>
  <si>
    <t>Số lượng SV</t>
  </si>
  <si>
    <t>Số tiền được HTCPHT(đ)</t>
  </si>
  <si>
    <t>Hỗ trợ chi phí học tập thực hiện theo Quyết định số 66/2013/QĐ-TTg của Chính phủ</t>
  </si>
  <si>
    <t>Số tháng</t>
  </si>
  <si>
    <t>Tỷ lệ HTCPHT</t>
  </si>
  <si>
    <t>Số tiền HTCPHT (đ)</t>
  </si>
  <si>
    <t>Mức HT (60%*mức lương cơ sở)</t>
  </si>
  <si>
    <t>ThS. Nguyễn Thanh Hải</t>
  </si>
  <si>
    <t>TP. CÔNG TÁC SINH VIÊN</t>
  </si>
  <si>
    <t xml:space="preserve">     TP. KẾ HOẠCH - TÀI CHÍNH</t>
  </si>
  <si>
    <t>HIỆU TRƯỞNG</t>
  </si>
  <si>
    <t xml:space="preserve">Thái T. Lan Anh </t>
  </si>
  <si>
    <t>60%*1.490.000</t>
  </si>
  <si>
    <t>Phụng</t>
  </si>
  <si>
    <t>19D</t>
  </si>
  <si>
    <t>Đối tượng được 
HTCPHT</t>
  </si>
  <si>
    <t>Mức lương cơ sở (đ)</t>
  </si>
  <si>
    <t>Dân tộc</t>
  </si>
  <si>
    <t>Hoa</t>
  </si>
  <si>
    <t>Khoa Marketing</t>
  </si>
  <si>
    <t>Khoa Tài chính - Ngân hàng</t>
  </si>
  <si>
    <t>Khoa Quản trị kinh doanh</t>
  </si>
  <si>
    <t>Tày</t>
  </si>
  <si>
    <t>(Kèm theo Quyết định số                 /QĐ-ĐHTCM ngày     /      /2021)</t>
  </si>
  <si>
    <t>TRƯỜNG ĐẠI HỌC TÀI CHÍNH - MARKETING</t>
  </si>
  <si>
    <t>BẢNG TỔNG HỢP: ĐỐI TƯỢNG HỖ TRỢ CHI PHÍ HỌC TẬP HỌC KỲ CUỐI NĂM 2021
(HỌC KỲ I NĂM HỌC 2021-2022)</t>
  </si>
  <si>
    <t xml:space="preserve">                      TP. Hồ Chí Minh, ngày          tháng     năm 2021</t>
  </si>
  <si>
    <t>Khoa Kế toán - Kiểm toán</t>
  </si>
  <si>
    <t>Số TK
 Ngân hàng</t>
  </si>
  <si>
    <t>1921004907</t>
  </si>
  <si>
    <t>Lưu Trúc Bảo</t>
  </si>
  <si>
    <t>19DKT1</t>
  </si>
  <si>
    <t>1921006794</t>
  </si>
  <si>
    <t>Hà Thị Chinh</t>
  </si>
  <si>
    <t>Nương</t>
  </si>
  <si>
    <t>19DTH1</t>
  </si>
  <si>
    <t>Thái</t>
  </si>
  <si>
    <t>2121001685</t>
  </si>
  <si>
    <t>Chơ Liêng K'</t>
  </si>
  <si>
    <t>Chen</t>
  </si>
  <si>
    <t>21DQT05</t>
  </si>
  <si>
    <t>Cơ ho</t>
  </si>
  <si>
    <t>2121011510</t>
  </si>
  <si>
    <t>Ka</t>
  </si>
  <si>
    <t>Chi</t>
  </si>
  <si>
    <t>21DTC06</t>
  </si>
  <si>
    <t>Kờ Ho</t>
  </si>
  <si>
    <t>2121011511</t>
  </si>
  <si>
    <t>Nguyễn Thị</t>
  </si>
  <si>
    <t>Hòa</t>
  </si>
  <si>
    <t>21DMA05</t>
  </si>
  <si>
    <t>Khoa Công nghệ thông tin</t>
  </si>
  <si>
    <t>Mức Hỗ trợ chi phí học tập (60% mức lương cơ sở* số tháng)</t>
  </si>
  <si>
    <t>21D</t>
  </si>
  <si>
    <t xml:space="preserve">I </t>
  </si>
  <si>
    <t>Bằng chữ:  Mười triệu bảy trăm hai mươi tám ngàn đồng chẵn./.</t>
  </si>
  <si>
    <t xml:space="preserve">DANH SÁCH SINH VIÊN KHÓA 21D HỆ CHÍNH QUY ĐƯỢC HỖ TRỢ CHI PHÍ HỌC TẬP 
HỌC KỲ CUỐI NĂM 2021
</t>
  </si>
  <si>
    <t xml:space="preserve">DANH SÁCH SINH VIÊN KHÓA 19D HỆ CHÍNH QUY ĐƯỢC HỖ TRỢ CHI PHÍ HỌC TẬP 
HỌC KỲ CUỐI NĂM 2021 BỔ SUNG
</t>
  </si>
  <si>
    <t>Bằng chữ:  Tám triệu chín trăm bốn mươi ngàn đồng chẵn./.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</si>
</sst>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3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14" fontId="14" fillId="2" borderId="0" xfId="2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/>
    <xf numFmtId="1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16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1" applyNumberFormat="1" applyFont="1" applyBorder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9" fillId="2" borderId="0" xfId="2" applyFont="1" applyFill="1" applyAlignment="1"/>
    <xf numFmtId="9" fontId="3" fillId="2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2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1" fontId="20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4" fillId="2" borderId="0" xfId="2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22" fillId="0" borderId="0" xfId="0" applyFont="1"/>
    <xf numFmtId="0" fontId="6" fillId="2" borderId="0" xfId="2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2" applyFont="1" applyAlignment="1">
      <alignment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1609725</xdr:colOff>
      <xdr:row>2</xdr:row>
      <xdr:rowOff>13107</xdr:rowOff>
    </xdr:from>
    <xdr:to>
      <xdr:col>9</xdr:col>
      <xdr:colOff>190500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E24FD1E-C2FF-45EB-942D-11F5C2AC604E}"/>
            </a:ext>
          </a:extLst>
        </xdr:cNvPr>
        <xdr:cNvCxnSpPr/>
      </xdr:nvCxnSpPr>
      <xdr:spPr>
        <a:xfrm>
          <a:off x="5972175" y="460782"/>
          <a:ext cx="2028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1</xdr:row>
      <xdr:rowOff>228958</xdr:rowOff>
    </xdr:from>
    <xdr:to>
      <xdr:col>3</xdr:col>
      <xdr:colOff>219075</xdr:colOff>
      <xdr:row>1</xdr:row>
      <xdr:rowOff>228958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8051FCB-98C5-42AA-8217-5BCB62DA0453}"/>
            </a:ext>
          </a:extLst>
        </xdr:cNvPr>
        <xdr:cNvCxnSpPr/>
      </xdr:nvCxnSpPr>
      <xdr:spPr>
        <a:xfrm>
          <a:off x="1676400" y="438508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1609725</xdr:colOff>
      <xdr:row>2</xdr:row>
      <xdr:rowOff>13107</xdr:rowOff>
    </xdr:from>
    <xdr:to>
      <xdr:col>9</xdr:col>
      <xdr:colOff>190500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E24FD1E-C2FF-45EB-942D-11F5C2AC604E}"/>
            </a:ext>
          </a:extLst>
        </xdr:cNvPr>
        <xdr:cNvCxnSpPr/>
      </xdr:nvCxnSpPr>
      <xdr:spPr>
        <a:xfrm>
          <a:off x="5972175" y="460782"/>
          <a:ext cx="2028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1</xdr:row>
      <xdr:rowOff>228958</xdr:rowOff>
    </xdr:from>
    <xdr:to>
      <xdr:col>3</xdr:col>
      <xdr:colOff>219075</xdr:colOff>
      <xdr:row>1</xdr:row>
      <xdr:rowOff>228958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8051FCB-98C5-42AA-8217-5BCB62DA0453}"/>
            </a:ext>
          </a:extLst>
        </xdr:cNvPr>
        <xdr:cNvCxnSpPr/>
      </xdr:nvCxnSpPr>
      <xdr:spPr>
        <a:xfrm>
          <a:off x="1676400" y="438508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1079355</xdr:colOff>
      <xdr:row>2</xdr:row>
      <xdr:rowOff>13107</xdr:rowOff>
    </xdr:from>
    <xdr:to>
      <xdr:col>7</xdr:col>
      <xdr:colOff>873269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118080" y="460782"/>
          <a:ext cx="19656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276625</xdr:colOff>
      <xdr:row>2</xdr:row>
      <xdr:rowOff>9883</xdr:rowOff>
    </xdr:from>
    <xdr:to>
      <xdr:col>3</xdr:col>
      <xdr:colOff>142875</xdr:colOff>
      <xdr:row>2</xdr:row>
      <xdr:rowOff>9883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57800" y="457558"/>
          <a:ext cx="95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tabSelected="1" zoomScaleNormal="100" workbookViewId="0">
      <selection activeCell="L1" sqref="L1:O1048576"/>
    </sheetView>
  </sheetViews>
  <sheetFormatPr defaultRowHeight="15" x14ac:dyDescent="0.25"/>
  <cols>
    <col min="1" max="1" width="4.5703125" customWidth="1"/>
    <col min="2" max="2" width="14.5703125" style="36" customWidth="1"/>
    <col min="3" max="3" width="17.140625" customWidth="1"/>
    <col min="4" max="4" width="8.42578125" customWidth="1"/>
    <col min="5" max="5" width="9" style="36" customWidth="1"/>
    <col min="6" max="6" width="11.7109375" style="50" customWidth="1"/>
    <col min="7" max="7" width="27.5703125" customWidth="1"/>
    <col min="8" max="8" width="16.5703125" customWidth="1"/>
    <col min="9" max="9" width="7.5703125" customWidth="1"/>
    <col min="10" max="10" width="14.140625" customWidth="1"/>
    <col min="11" max="11" width="13.7109375" style="49" customWidth="1"/>
  </cols>
  <sheetData>
    <row r="1" spans="1:11" ht="16.5" x14ac:dyDescent="0.25">
      <c r="A1" s="87" t="s">
        <v>0</v>
      </c>
      <c r="B1" s="87"/>
      <c r="C1" s="87"/>
      <c r="D1" s="87"/>
      <c r="E1" s="87"/>
      <c r="F1" s="87"/>
      <c r="G1" s="86" t="s">
        <v>16</v>
      </c>
      <c r="H1" s="86"/>
      <c r="I1" s="86"/>
      <c r="J1" s="86"/>
      <c r="K1" s="86"/>
    </row>
    <row r="2" spans="1:11" ht="18.75" x14ac:dyDescent="0.3">
      <c r="A2" s="86" t="s">
        <v>43</v>
      </c>
      <c r="B2" s="86"/>
      <c r="C2" s="86"/>
      <c r="D2" s="86"/>
      <c r="E2" s="86"/>
      <c r="F2" s="86"/>
      <c r="G2" s="85" t="s">
        <v>17</v>
      </c>
      <c r="H2" s="85"/>
      <c r="I2" s="85"/>
      <c r="J2" s="85"/>
      <c r="K2" s="85"/>
    </row>
    <row r="3" spans="1:11" ht="16.5" x14ac:dyDescent="0.25">
      <c r="A3" s="37"/>
      <c r="B3" s="37"/>
      <c r="C3" s="37"/>
      <c r="D3" s="37"/>
      <c r="E3" s="1"/>
      <c r="F3" s="2"/>
      <c r="G3" s="2"/>
      <c r="H3" s="2"/>
      <c r="I3" s="2"/>
      <c r="J3" s="3"/>
      <c r="K3" s="27"/>
    </row>
    <row r="4" spans="1:11" ht="52.5" customHeight="1" x14ac:dyDescent="0.25">
      <c r="A4" s="83" t="s">
        <v>75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24.75" customHeight="1" x14ac:dyDescent="0.25">
      <c r="A5" s="84" t="s">
        <v>42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2.75" customHeight="1" x14ac:dyDescent="0.25">
      <c r="A6" s="4"/>
      <c r="B6" s="4"/>
      <c r="C6" s="4"/>
      <c r="D6" s="4"/>
      <c r="E6" s="5"/>
      <c r="F6" s="51"/>
      <c r="G6" s="4"/>
      <c r="H6" s="4"/>
      <c r="I6" s="4"/>
      <c r="J6" s="4"/>
      <c r="K6" s="28"/>
    </row>
    <row r="7" spans="1:11" s="58" customFormat="1" ht="44.25" customHeight="1" x14ac:dyDescent="0.25">
      <c r="A7" s="22" t="s">
        <v>1</v>
      </c>
      <c r="B7" s="22" t="s">
        <v>2</v>
      </c>
      <c r="C7" s="31" t="s">
        <v>3</v>
      </c>
      <c r="D7" s="32" t="s">
        <v>4</v>
      </c>
      <c r="E7" s="22" t="s">
        <v>36</v>
      </c>
      <c r="F7" s="29" t="s">
        <v>5</v>
      </c>
      <c r="G7" s="22" t="s">
        <v>34</v>
      </c>
      <c r="H7" s="29" t="s">
        <v>25</v>
      </c>
      <c r="I7" s="22" t="s">
        <v>22</v>
      </c>
      <c r="J7" s="29" t="s">
        <v>20</v>
      </c>
      <c r="K7" s="47" t="s">
        <v>47</v>
      </c>
    </row>
    <row r="8" spans="1:11" s="38" customFormat="1" ht="22.5" customHeight="1" x14ac:dyDescent="0.25">
      <c r="A8" s="41" t="s">
        <v>73</v>
      </c>
      <c r="B8" s="59" t="s">
        <v>38</v>
      </c>
      <c r="C8" s="73"/>
      <c r="D8" s="74"/>
      <c r="E8" s="66"/>
      <c r="F8" s="54"/>
      <c r="G8" s="70"/>
      <c r="H8" s="64"/>
      <c r="I8" s="71"/>
      <c r="J8" s="72"/>
      <c r="K8" s="71"/>
    </row>
    <row r="9" spans="1:11" s="38" customFormat="1" ht="22.5" customHeight="1" x14ac:dyDescent="0.25">
      <c r="A9" s="39">
        <v>1</v>
      </c>
      <c r="B9" s="65" t="s">
        <v>66</v>
      </c>
      <c r="C9" s="73" t="s">
        <v>67</v>
      </c>
      <c r="D9" s="74" t="s">
        <v>68</v>
      </c>
      <c r="E9" s="66" t="s">
        <v>41</v>
      </c>
      <c r="F9" s="54" t="s">
        <v>69</v>
      </c>
      <c r="G9" s="56" t="s">
        <v>13</v>
      </c>
      <c r="H9" s="55" t="s">
        <v>31</v>
      </c>
      <c r="I9" s="39">
        <v>4</v>
      </c>
      <c r="J9" s="40">
        <f>1490000*4*60%</f>
        <v>3576000</v>
      </c>
      <c r="K9" s="68"/>
    </row>
    <row r="10" spans="1:11" s="38" customFormat="1" ht="22.5" customHeight="1" x14ac:dyDescent="0.25">
      <c r="A10" s="41" t="s">
        <v>10</v>
      </c>
      <c r="B10" s="59" t="s">
        <v>40</v>
      </c>
      <c r="C10" s="73"/>
      <c r="D10" s="74"/>
      <c r="E10" s="66"/>
      <c r="F10" s="54"/>
      <c r="G10" s="67"/>
      <c r="I10" s="68"/>
      <c r="J10" s="69"/>
      <c r="K10" s="68"/>
    </row>
    <row r="11" spans="1:11" s="38" customFormat="1" ht="22.5" customHeight="1" x14ac:dyDescent="0.25">
      <c r="A11" s="39">
        <f>A9+1</f>
        <v>2</v>
      </c>
      <c r="B11" s="65" t="s">
        <v>56</v>
      </c>
      <c r="C11" s="73" t="s">
        <v>57</v>
      </c>
      <c r="D11" s="74" t="s">
        <v>58</v>
      </c>
      <c r="E11" s="66" t="s">
        <v>60</v>
      </c>
      <c r="F11" s="54" t="s">
        <v>59</v>
      </c>
      <c r="G11" s="54" t="s">
        <v>12</v>
      </c>
      <c r="H11" s="55" t="s">
        <v>31</v>
      </c>
      <c r="I11" s="39">
        <v>4</v>
      </c>
      <c r="J11" s="40">
        <f>1490000*4*60%</f>
        <v>3576000</v>
      </c>
      <c r="K11" s="68"/>
    </row>
    <row r="12" spans="1:11" s="38" customFormat="1" ht="22.5" customHeight="1" x14ac:dyDescent="0.25">
      <c r="A12" s="41" t="s">
        <v>11</v>
      </c>
      <c r="B12" s="60" t="s">
        <v>39</v>
      </c>
      <c r="C12" s="73"/>
      <c r="D12" s="74"/>
      <c r="E12" s="66"/>
      <c r="F12" s="54"/>
      <c r="G12" s="67"/>
      <c r="I12" s="68"/>
      <c r="J12" s="69"/>
      <c r="K12" s="68"/>
    </row>
    <row r="13" spans="1:11" s="38" customFormat="1" ht="22.5" customHeight="1" x14ac:dyDescent="0.25">
      <c r="A13" s="39">
        <f>A11+1</f>
        <v>3</v>
      </c>
      <c r="B13" s="65" t="s">
        <v>61</v>
      </c>
      <c r="C13" s="73" t="s">
        <v>62</v>
      </c>
      <c r="D13" s="74" t="s">
        <v>63</v>
      </c>
      <c r="E13" s="66" t="s">
        <v>65</v>
      </c>
      <c r="F13" s="54" t="s">
        <v>64</v>
      </c>
      <c r="G13" s="54" t="s">
        <v>12</v>
      </c>
      <c r="H13" s="55" t="s">
        <v>31</v>
      </c>
      <c r="I13" s="39">
        <v>4</v>
      </c>
      <c r="J13" s="40">
        <f>1490000*4*60%</f>
        <v>3576000</v>
      </c>
      <c r="K13" s="68"/>
    </row>
    <row r="14" spans="1:11" s="48" customFormat="1" ht="22.5" customHeight="1" x14ac:dyDescent="0.25">
      <c r="A14" s="43"/>
      <c r="B14" s="44"/>
      <c r="C14" s="45" t="s">
        <v>8</v>
      </c>
      <c r="D14" s="46">
        <f>A13</f>
        <v>3</v>
      </c>
      <c r="E14" s="52" t="s">
        <v>9</v>
      </c>
      <c r="F14" s="52"/>
      <c r="G14" s="42"/>
      <c r="H14" s="43"/>
      <c r="I14" s="79">
        <f>SUM(J9:J13)</f>
        <v>10728000</v>
      </c>
      <c r="J14" s="79"/>
      <c r="K14" s="57"/>
    </row>
    <row r="15" spans="1:11" ht="36" customHeight="1" x14ac:dyDescent="0.25">
      <c r="A15" s="80" t="s">
        <v>74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</row>
    <row r="16" spans="1:11" ht="15" customHeight="1" x14ac:dyDescent="0.25">
      <c r="A16" s="81" t="s">
        <v>6</v>
      </c>
      <c r="B16" s="81"/>
      <c r="C16" s="81" t="s">
        <v>27</v>
      </c>
      <c r="D16" s="81"/>
      <c r="E16" s="81"/>
      <c r="F16" s="82" t="s">
        <v>28</v>
      </c>
      <c r="G16" s="82"/>
      <c r="H16" s="82"/>
      <c r="I16" s="82" t="s">
        <v>29</v>
      </c>
      <c r="J16" s="82"/>
      <c r="K16" s="82"/>
    </row>
    <row r="17" spans="1:11" ht="15" customHeight="1" x14ac:dyDescent="0.25">
      <c r="A17" s="81"/>
      <c r="B17" s="81"/>
      <c r="C17" s="81"/>
      <c r="D17" s="81"/>
      <c r="E17" s="81"/>
      <c r="F17" s="82"/>
      <c r="G17" s="82"/>
      <c r="H17" s="82"/>
      <c r="I17" s="82"/>
      <c r="J17" s="82"/>
      <c r="K17" s="82"/>
    </row>
    <row r="18" spans="1:11" ht="15.75" x14ac:dyDescent="0.25">
      <c r="A18" s="19"/>
      <c r="B18" s="19"/>
      <c r="C18" s="19"/>
      <c r="D18" s="19"/>
      <c r="E18" s="19"/>
      <c r="F18" s="53"/>
      <c r="G18" s="19"/>
      <c r="H18" s="19"/>
      <c r="I18" s="19"/>
    </row>
    <row r="19" spans="1:11" ht="15.75" x14ac:dyDescent="0.25">
      <c r="A19" s="19"/>
      <c r="B19" s="19"/>
      <c r="C19" s="19"/>
      <c r="D19" s="19"/>
      <c r="E19" s="19"/>
      <c r="F19" s="53"/>
      <c r="G19" s="19"/>
      <c r="H19" s="19"/>
      <c r="I19" s="19"/>
    </row>
    <row r="20" spans="1:11" ht="15.75" x14ac:dyDescent="0.25">
      <c r="A20" s="19"/>
      <c r="B20" s="19"/>
      <c r="C20" s="19"/>
      <c r="D20" s="19"/>
      <c r="E20" s="19"/>
      <c r="F20" s="53"/>
      <c r="G20" s="20"/>
      <c r="H20" s="19"/>
      <c r="I20" s="19"/>
    </row>
    <row r="21" spans="1:11" ht="15.75" x14ac:dyDescent="0.25">
      <c r="A21" s="19"/>
      <c r="B21" s="19"/>
      <c r="C21" s="19"/>
      <c r="D21" s="19"/>
      <c r="E21" s="19"/>
      <c r="F21" s="53"/>
      <c r="G21" s="20"/>
      <c r="H21" s="19"/>
      <c r="I21" s="19"/>
    </row>
    <row r="22" spans="1:11" s="61" customFormat="1" ht="18" x14ac:dyDescent="0.3">
      <c r="A22" s="78" t="s">
        <v>30</v>
      </c>
      <c r="B22" s="78"/>
      <c r="C22" s="78" t="s">
        <v>26</v>
      </c>
      <c r="D22" s="78"/>
      <c r="E22" s="78"/>
      <c r="F22" s="78"/>
      <c r="G22" s="78"/>
      <c r="H22" s="78"/>
      <c r="I22" s="21"/>
      <c r="J22" s="21"/>
      <c r="K22" s="21"/>
    </row>
  </sheetData>
  <autoFilter ref="A7:K17"/>
  <mergeCells count="15">
    <mergeCell ref="A4:K4"/>
    <mergeCell ref="A5:K5"/>
    <mergeCell ref="G2:K2"/>
    <mergeCell ref="G1:K1"/>
    <mergeCell ref="A2:F2"/>
    <mergeCell ref="A1:F1"/>
    <mergeCell ref="A22:B22"/>
    <mergeCell ref="C22:E22"/>
    <mergeCell ref="I14:J14"/>
    <mergeCell ref="A15:K15"/>
    <mergeCell ref="A16:B17"/>
    <mergeCell ref="C16:E17"/>
    <mergeCell ref="I16:K17"/>
    <mergeCell ref="F22:H22"/>
    <mergeCell ref="F16:H17"/>
  </mergeCells>
  <pageMargins left="0.4" right="0.23622047244094499" top="0.5" bottom="0.5" header="0.27559055118110198" footer="0.23622047244094499"/>
  <pageSetup paperSize="9" scale="95" orientation="landscape" r:id="rId1"/>
  <headerFooter differentFirst="1">
    <oddHeader>&amp;C&amp;"Times New Roman,Thường"&amp;12&amp;P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zoomScaleNormal="100" workbookViewId="0">
      <selection activeCell="L4" sqref="L1:P1048576"/>
    </sheetView>
  </sheetViews>
  <sheetFormatPr defaultRowHeight="15" x14ac:dyDescent="0.25"/>
  <cols>
    <col min="1" max="1" width="4.5703125" customWidth="1"/>
    <col min="2" max="2" width="14.5703125" style="36" customWidth="1"/>
    <col min="3" max="3" width="17.140625" customWidth="1"/>
    <col min="4" max="4" width="8.42578125" customWidth="1"/>
    <col min="5" max="5" width="9" style="36" customWidth="1"/>
    <col min="6" max="6" width="11.7109375" style="50" customWidth="1"/>
    <col min="7" max="7" width="27.5703125" customWidth="1"/>
    <col min="8" max="8" width="16.5703125" customWidth="1"/>
    <col min="9" max="9" width="7.5703125" customWidth="1"/>
    <col min="10" max="10" width="14.140625" customWidth="1"/>
    <col min="11" max="11" width="13.7109375" style="49" customWidth="1"/>
  </cols>
  <sheetData>
    <row r="1" spans="1:11" ht="16.5" x14ac:dyDescent="0.25">
      <c r="A1" s="87" t="s">
        <v>0</v>
      </c>
      <c r="B1" s="87"/>
      <c r="C1" s="87"/>
      <c r="D1" s="87"/>
      <c r="E1" s="87"/>
      <c r="F1" s="87"/>
      <c r="G1" s="86" t="s">
        <v>16</v>
      </c>
      <c r="H1" s="86"/>
      <c r="I1" s="86"/>
      <c r="J1" s="86"/>
      <c r="K1" s="86"/>
    </row>
    <row r="2" spans="1:11" ht="18.75" x14ac:dyDescent="0.3">
      <c r="A2" s="86" t="s">
        <v>43</v>
      </c>
      <c r="B2" s="86"/>
      <c r="C2" s="86"/>
      <c r="D2" s="86"/>
      <c r="E2" s="86"/>
      <c r="F2" s="86"/>
      <c r="G2" s="85" t="s">
        <v>17</v>
      </c>
      <c r="H2" s="85"/>
      <c r="I2" s="85"/>
      <c r="J2" s="85"/>
      <c r="K2" s="85"/>
    </row>
    <row r="3" spans="1:11" ht="16.5" x14ac:dyDescent="0.25">
      <c r="A3" s="76"/>
      <c r="B3" s="76"/>
      <c r="C3" s="76"/>
      <c r="D3" s="76"/>
      <c r="E3" s="1"/>
      <c r="F3" s="2"/>
      <c r="G3" s="2"/>
      <c r="H3" s="2"/>
      <c r="I3" s="2"/>
      <c r="J3" s="3"/>
      <c r="K3" s="27"/>
    </row>
    <row r="4" spans="1:11" ht="66.75" customHeight="1" x14ac:dyDescent="0.25">
      <c r="A4" s="83" t="s">
        <v>76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24.75" customHeight="1" x14ac:dyDescent="0.25">
      <c r="A5" s="84" t="s">
        <v>42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2.75" customHeight="1" x14ac:dyDescent="0.25">
      <c r="A6" s="4"/>
      <c r="B6" s="4"/>
      <c r="C6" s="4"/>
      <c r="D6" s="4"/>
      <c r="E6" s="5"/>
      <c r="F6" s="51"/>
      <c r="G6" s="4"/>
      <c r="H6" s="4"/>
      <c r="I6" s="4"/>
      <c r="J6" s="4"/>
      <c r="K6" s="28"/>
    </row>
    <row r="7" spans="1:11" s="58" customFormat="1" ht="44.25" customHeight="1" x14ac:dyDescent="0.25">
      <c r="A7" s="22" t="s">
        <v>1</v>
      </c>
      <c r="B7" s="22" t="s">
        <v>2</v>
      </c>
      <c r="C7" s="31" t="s">
        <v>3</v>
      </c>
      <c r="D7" s="32" t="s">
        <v>4</v>
      </c>
      <c r="E7" s="22" t="s">
        <v>36</v>
      </c>
      <c r="F7" s="29" t="s">
        <v>5</v>
      </c>
      <c r="G7" s="22" t="s">
        <v>34</v>
      </c>
      <c r="H7" s="29" t="s">
        <v>25</v>
      </c>
      <c r="I7" s="22" t="s">
        <v>22</v>
      </c>
      <c r="J7" s="29" t="s">
        <v>20</v>
      </c>
      <c r="K7" s="47" t="s">
        <v>47</v>
      </c>
    </row>
    <row r="8" spans="1:11" s="58" customFormat="1" ht="22.5" customHeight="1" x14ac:dyDescent="0.25">
      <c r="A8" s="77" t="s">
        <v>7</v>
      </c>
      <c r="B8" s="63" t="s">
        <v>70</v>
      </c>
      <c r="C8" s="31"/>
      <c r="D8" s="32"/>
      <c r="E8" s="22"/>
      <c r="F8" s="29"/>
      <c r="G8" s="22"/>
      <c r="H8" s="62"/>
      <c r="I8" s="22"/>
      <c r="J8" s="29"/>
      <c r="K8" s="47"/>
    </row>
    <row r="9" spans="1:11" s="64" customFormat="1" ht="22.5" customHeight="1" x14ac:dyDescent="0.25">
      <c r="A9" s="39">
        <v>1</v>
      </c>
      <c r="B9" s="65" t="s">
        <v>51</v>
      </c>
      <c r="C9" s="73" t="s">
        <v>52</v>
      </c>
      <c r="D9" s="74" t="s">
        <v>53</v>
      </c>
      <c r="E9" s="66" t="s">
        <v>55</v>
      </c>
      <c r="F9" s="54" t="s">
        <v>54</v>
      </c>
      <c r="G9" s="54" t="s">
        <v>12</v>
      </c>
      <c r="H9" s="55" t="s">
        <v>31</v>
      </c>
      <c r="I9" s="39">
        <v>5</v>
      </c>
      <c r="J9" s="40">
        <f>1490000*5*60%</f>
        <v>4470000</v>
      </c>
      <c r="K9" s="68"/>
    </row>
    <row r="10" spans="1:11" s="64" customFormat="1" ht="22.5" customHeight="1" x14ac:dyDescent="0.25">
      <c r="A10" s="41" t="s">
        <v>10</v>
      </c>
      <c r="B10" s="59" t="s">
        <v>46</v>
      </c>
      <c r="C10" s="73"/>
      <c r="D10" s="74"/>
      <c r="E10" s="66"/>
      <c r="F10" s="54"/>
      <c r="G10" s="67"/>
      <c r="H10" s="38"/>
      <c r="I10" s="68"/>
      <c r="J10" s="69"/>
      <c r="K10" s="68"/>
    </row>
    <row r="11" spans="1:11" s="38" customFormat="1" ht="22.5" customHeight="1" x14ac:dyDescent="0.25">
      <c r="A11" s="44">
        <v>2</v>
      </c>
      <c r="B11" s="65" t="s">
        <v>48</v>
      </c>
      <c r="C11" s="73" t="s">
        <v>49</v>
      </c>
      <c r="D11" s="74" t="s">
        <v>32</v>
      </c>
      <c r="E11" s="66" t="s">
        <v>37</v>
      </c>
      <c r="F11" s="54" t="s">
        <v>50</v>
      </c>
      <c r="G11" s="54" t="s">
        <v>12</v>
      </c>
      <c r="H11" s="55" t="s">
        <v>31</v>
      </c>
      <c r="I11" s="39">
        <v>5</v>
      </c>
      <c r="J11" s="40">
        <f>1490000*5*60%</f>
        <v>4470000</v>
      </c>
      <c r="K11" s="71"/>
    </row>
    <row r="12" spans="1:11" s="48" customFormat="1" ht="22.5" customHeight="1" x14ac:dyDescent="0.25">
      <c r="A12" s="43"/>
      <c r="B12" s="44"/>
      <c r="C12" s="45" t="s">
        <v>8</v>
      </c>
      <c r="D12" s="46">
        <f>A11</f>
        <v>2</v>
      </c>
      <c r="E12" s="52" t="s">
        <v>9</v>
      </c>
      <c r="F12" s="52"/>
      <c r="G12" s="42"/>
      <c r="H12" s="43"/>
      <c r="I12" s="79">
        <f>SUM(J9:J11)</f>
        <v>8940000</v>
      </c>
      <c r="J12" s="79"/>
      <c r="K12" s="75"/>
    </row>
    <row r="13" spans="1:11" ht="36" customHeight="1" x14ac:dyDescent="0.25">
      <c r="A13" s="80" t="s">
        <v>77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ht="15" customHeight="1" x14ac:dyDescent="0.25">
      <c r="A14" s="81" t="s">
        <v>6</v>
      </c>
      <c r="B14" s="81"/>
      <c r="C14" s="81" t="s">
        <v>27</v>
      </c>
      <c r="D14" s="81"/>
      <c r="E14" s="81"/>
      <c r="F14" s="82" t="s">
        <v>28</v>
      </c>
      <c r="G14" s="82"/>
      <c r="H14" s="82"/>
      <c r="I14" s="82" t="s">
        <v>29</v>
      </c>
      <c r="J14" s="82"/>
      <c r="K14" s="82"/>
    </row>
    <row r="15" spans="1:11" ht="15" customHeight="1" x14ac:dyDescent="0.25">
      <c r="A15" s="81"/>
      <c r="B15" s="81"/>
      <c r="C15" s="81"/>
      <c r="D15" s="81"/>
      <c r="E15" s="81"/>
      <c r="F15" s="82"/>
      <c r="G15" s="82"/>
      <c r="H15" s="82"/>
      <c r="I15" s="82"/>
      <c r="J15" s="82"/>
      <c r="K15" s="82"/>
    </row>
    <row r="16" spans="1:11" ht="15.75" x14ac:dyDescent="0.25">
      <c r="A16" s="19"/>
      <c r="B16" s="19"/>
      <c r="C16" s="19"/>
      <c r="D16" s="19"/>
      <c r="E16" s="19"/>
      <c r="F16" s="53"/>
      <c r="G16" s="19"/>
      <c r="H16" s="19"/>
      <c r="I16" s="19"/>
    </row>
    <row r="17" spans="1:11" ht="15.75" x14ac:dyDescent="0.25">
      <c r="A17" s="19"/>
      <c r="B17" s="19"/>
      <c r="C17" s="19"/>
      <c r="D17" s="19"/>
      <c r="E17" s="19"/>
      <c r="F17" s="53"/>
      <c r="G17" s="19"/>
      <c r="H17" s="19"/>
      <c r="I17" s="19"/>
    </row>
    <row r="18" spans="1:11" ht="15.75" x14ac:dyDescent="0.25">
      <c r="A18" s="19"/>
      <c r="B18" s="19"/>
      <c r="C18" s="19"/>
      <c r="D18" s="19"/>
      <c r="E18" s="19"/>
      <c r="F18" s="53"/>
      <c r="G18" s="20"/>
      <c r="H18" s="19"/>
      <c r="I18" s="19"/>
    </row>
    <row r="19" spans="1:11" ht="15.75" x14ac:dyDescent="0.25">
      <c r="A19" s="19"/>
      <c r="B19" s="19"/>
      <c r="C19" s="19"/>
      <c r="D19" s="19"/>
      <c r="E19" s="19"/>
      <c r="F19" s="53"/>
      <c r="G19" s="20"/>
      <c r="H19" s="19"/>
      <c r="I19" s="19"/>
    </row>
    <row r="20" spans="1:11" s="61" customFormat="1" ht="18" x14ac:dyDescent="0.3">
      <c r="A20" s="78" t="s">
        <v>30</v>
      </c>
      <c r="B20" s="78"/>
      <c r="C20" s="78" t="s">
        <v>26</v>
      </c>
      <c r="D20" s="78"/>
      <c r="E20" s="78"/>
      <c r="F20" s="78"/>
      <c r="G20" s="78"/>
      <c r="H20" s="78"/>
      <c r="I20" s="21"/>
      <c r="J20" s="21"/>
      <c r="K20" s="21"/>
    </row>
  </sheetData>
  <autoFilter ref="A7:K15"/>
  <mergeCells count="15">
    <mergeCell ref="A5:K5"/>
    <mergeCell ref="A1:F1"/>
    <mergeCell ref="G1:K1"/>
    <mergeCell ref="A2:F2"/>
    <mergeCell ref="G2:K2"/>
    <mergeCell ref="A4:K4"/>
    <mergeCell ref="A20:B20"/>
    <mergeCell ref="C20:E20"/>
    <mergeCell ref="F20:H20"/>
    <mergeCell ref="I12:J12"/>
    <mergeCell ref="A13:K13"/>
    <mergeCell ref="A14:B15"/>
    <mergeCell ref="C14:E15"/>
    <mergeCell ref="F14:H15"/>
    <mergeCell ref="I14:K15"/>
  </mergeCells>
  <pageMargins left="0.4" right="0.23622047244094499" top="0.5" bottom="0.5" header="0.27559055118110198" footer="0.23622047244094499"/>
  <pageSetup paperSize="9" scale="95" orientation="landscape" r:id="rId1"/>
  <headerFooter differentFirst="1">
    <oddHeader>&amp;C&amp;"Times New Roman,Thường"&amp;12&amp;P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C19" sqref="C19"/>
    </sheetView>
  </sheetViews>
  <sheetFormatPr defaultRowHeight="16.5" x14ac:dyDescent="0.25"/>
  <cols>
    <col min="1" max="1" width="10.42578125" style="7" customWidth="1"/>
    <col min="2" max="7" width="16.28515625" style="7" customWidth="1"/>
    <col min="8" max="8" width="13.140625" style="7" bestFit="1" customWidth="1"/>
    <col min="9" max="9" width="16.28515625" style="7" customWidth="1"/>
    <col min="10" max="16384" width="9.140625" style="7"/>
  </cols>
  <sheetData>
    <row r="1" spans="1:11" x14ac:dyDescent="0.25">
      <c r="A1" s="87" t="s">
        <v>0</v>
      </c>
      <c r="B1" s="87"/>
      <c r="C1" s="87"/>
      <c r="D1" s="87"/>
      <c r="E1" s="87"/>
      <c r="F1" s="86" t="s">
        <v>16</v>
      </c>
      <c r="G1" s="86"/>
      <c r="H1" s="86"/>
      <c r="I1" s="86"/>
      <c r="J1" s="33"/>
      <c r="K1" s="33"/>
    </row>
    <row r="2" spans="1:11" ht="18.75" x14ac:dyDescent="0.3">
      <c r="A2" s="86" t="s">
        <v>43</v>
      </c>
      <c r="B2" s="86"/>
      <c r="C2" s="86"/>
      <c r="D2" s="86"/>
      <c r="E2" s="86"/>
      <c r="F2" s="85" t="s">
        <v>17</v>
      </c>
      <c r="G2" s="85"/>
      <c r="H2" s="85"/>
      <c r="I2" s="85"/>
      <c r="J2" s="34"/>
      <c r="K2" s="34"/>
    </row>
    <row r="3" spans="1:11" x14ac:dyDescent="0.25">
      <c r="A3" s="30"/>
      <c r="B3" s="30"/>
      <c r="C3" s="30"/>
      <c r="D3" s="30"/>
      <c r="E3" s="1"/>
      <c r="F3" s="30"/>
      <c r="G3" s="2"/>
      <c r="H3" s="2"/>
      <c r="I3" s="2"/>
      <c r="J3" s="3"/>
      <c r="K3" s="27"/>
    </row>
    <row r="4" spans="1:11" ht="48" customHeight="1" x14ac:dyDescent="0.25">
      <c r="A4" s="88" t="s">
        <v>44</v>
      </c>
      <c r="B4" s="88"/>
      <c r="C4" s="88"/>
      <c r="D4" s="88"/>
      <c r="E4" s="88"/>
      <c r="F4" s="88"/>
      <c r="G4" s="88"/>
      <c r="H4" s="88"/>
      <c r="I4" s="88"/>
    </row>
    <row r="5" spans="1:11" ht="15.75" customHeight="1" x14ac:dyDescent="0.25"/>
    <row r="6" spans="1:11" s="25" customFormat="1" ht="27.75" customHeight="1" x14ac:dyDescent="0.25">
      <c r="A6" s="89" t="s">
        <v>14</v>
      </c>
      <c r="B6" s="89" t="s">
        <v>18</v>
      </c>
      <c r="C6" s="90" t="s">
        <v>71</v>
      </c>
      <c r="D6" s="90"/>
      <c r="E6" s="90"/>
      <c r="F6" s="90"/>
      <c r="G6" s="90"/>
      <c r="H6" s="91" t="s">
        <v>15</v>
      </c>
      <c r="I6" s="92"/>
    </row>
    <row r="7" spans="1:11" ht="40.5" customHeight="1" x14ac:dyDescent="0.25">
      <c r="A7" s="89"/>
      <c r="B7" s="89"/>
      <c r="C7" s="18" t="s">
        <v>19</v>
      </c>
      <c r="D7" s="18" t="s">
        <v>35</v>
      </c>
      <c r="E7" s="18" t="s">
        <v>22</v>
      </c>
      <c r="F7" s="18" t="s">
        <v>23</v>
      </c>
      <c r="G7" s="18" t="s">
        <v>24</v>
      </c>
      <c r="H7" s="18" t="s">
        <v>19</v>
      </c>
      <c r="I7" s="18" t="s">
        <v>24</v>
      </c>
    </row>
    <row r="8" spans="1:11" ht="26.25" customHeight="1" x14ac:dyDescent="0.25">
      <c r="A8" s="10"/>
      <c r="B8" s="12" t="s">
        <v>21</v>
      </c>
      <c r="C8" s="6"/>
      <c r="D8" s="6"/>
      <c r="E8" s="6"/>
      <c r="F8" s="6"/>
      <c r="G8" s="6"/>
      <c r="H8" s="6"/>
      <c r="I8" s="6"/>
    </row>
    <row r="9" spans="1:11" ht="19.5" customHeight="1" x14ac:dyDescent="0.25">
      <c r="A9" s="9">
        <v>1</v>
      </c>
      <c r="B9" s="9" t="s">
        <v>33</v>
      </c>
      <c r="C9" s="23">
        <v>2</v>
      </c>
      <c r="D9" s="13">
        <v>1490000</v>
      </c>
      <c r="E9" s="24">
        <v>5</v>
      </c>
      <c r="F9" s="35">
        <v>0.6</v>
      </c>
      <c r="G9" s="14">
        <f t="shared" ref="G9:G10" si="0">D9*E9*F9</f>
        <v>4470000</v>
      </c>
      <c r="H9" s="26">
        <f t="shared" ref="H9:H10" si="1">C9</f>
        <v>2</v>
      </c>
      <c r="I9" s="15">
        <f>G9*C9</f>
        <v>8940000</v>
      </c>
    </row>
    <row r="10" spans="1:11" ht="19.5" customHeight="1" x14ac:dyDescent="0.25">
      <c r="A10" s="9">
        <f>A9+1</f>
        <v>2</v>
      </c>
      <c r="B10" s="9" t="s">
        <v>72</v>
      </c>
      <c r="C10" s="23">
        <v>3</v>
      </c>
      <c r="D10" s="13">
        <v>1490000</v>
      </c>
      <c r="E10" s="24">
        <v>4</v>
      </c>
      <c r="F10" s="35">
        <v>0.6</v>
      </c>
      <c r="G10" s="14">
        <f t="shared" si="0"/>
        <v>3576000</v>
      </c>
      <c r="H10" s="26">
        <f t="shared" si="1"/>
        <v>3</v>
      </c>
      <c r="I10" s="15">
        <f t="shared" ref="I10" si="2">G10*C10</f>
        <v>10728000</v>
      </c>
    </row>
    <row r="11" spans="1:11" s="11" customFormat="1" ht="22.5" customHeight="1" x14ac:dyDescent="0.25">
      <c r="A11" s="9"/>
      <c r="B11" s="10" t="s">
        <v>8</v>
      </c>
      <c r="C11" s="16">
        <f>SUM(C9:C10)</f>
        <v>5</v>
      </c>
      <c r="D11" s="16"/>
      <c r="E11" s="16"/>
      <c r="F11" s="16"/>
      <c r="G11" s="16"/>
      <c r="H11" s="16">
        <f>SUM(H9:H10)</f>
        <v>5</v>
      </c>
      <c r="I11" s="17">
        <f>SUM(I9:I10)</f>
        <v>19668000</v>
      </c>
    </row>
    <row r="12" spans="1:11" ht="15" customHeight="1" x14ac:dyDescent="0.25">
      <c r="B12" s="8"/>
    </row>
    <row r="13" spans="1:11" x14ac:dyDescent="0.25">
      <c r="E13" s="93" t="s">
        <v>45</v>
      </c>
      <c r="F13" s="93"/>
      <c r="G13" s="93"/>
      <c r="H13" s="93"/>
      <c r="I13" s="93"/>
    </row>
    <row r="14" spans="1:11" ht="16.5" customHeight="1" x14ac:dyDescent="0.25">
      <c r="E14" s="81" t="s">
        <v>27</v>
      </c>
      <c r="F14" s="81"/>
      <c r="G14" s="81"/>
      <c r="H14" s="81"/>
      <c r="I14" s="81"/>
    </row>
    <row r="15" spans="1:11" ht="6.75" customHeight="1" x14ac:dyDescent="0.25">
      <c r="E15" s="81"/>
      <c r="F15" s="81"/>
      <c r="G15" s="81"/>
      <c r="H15" s="81"/>
      <c r="I15" s="81"/>
    </row>
    <row r="16" spans="1:11" x14ac:dyDescent="0.25">
      <c r="E16" s="19"/>
      <c r="F16" s="19"/>
      <c r="G16" s="19"/>
    </row>
    <row r="17" spans="5:9" x14ac:dyDescent="0.25">
      <c r="E17" s="19"/>
      <c r="F17" s="19"/>
      <c r="G17" s="19"/>
    </row>
    <row r="18" spans="5:9" x14ac:dyDescent="0.25">
      <c r="E18" s="19"/>
      <c r="F18" s="19"/>
      <c r="G18" s="19"/>
    </row>
    <row r="19" spans="5:9" x14ac:dyDescent="0.25">
      <c r="E19" s="19"/>
      <c r="F19" s="19"/>
      <c r="G19" s="19"/>
    </row>
    <row r="20" spans="5:9" x14ac:dyDescent="0.25">
      <c r="E20" s="19"/>
      <c r="F20" s="19"/>
      <c r="G20" s="19"/>
    </row>
    <row r="21" spans="5:9" ht="17.25" x14ac:dyDescent="0.25">
      <c r="E21" s="78" t="s">
        <v>26</v>
      </c>
      <c r="F21" s="78"/>
      <c r="G21" s="78"/>
      <c r="H21" s="78"/>
      <c r="I21" s="78"/>
    </row>
  </sheetData>
  <mergeCells count="12">
    <mergeCell ref="A1:E1"/>
    <mergeCell ref="A2:E2"/>
    <mergeCell ref="F1:I1"/>
    <mergeCell ref="F2:I2"/>
    <mergeCell ref="E13:I13"/>
    <mergeCell ref="E14:I15"/>
    <mergeCell ref="E21:I21"/>
    <mergeCell ref="A4:I4"/>
    <mergeCell ref="A6:A7"/>
    <mergeCell ref="B6:B7"/>
    <mergeCell ref="C6:G6"/>
    <mergeCell ref="H6:I6"/>
  </mergeCells>
  <pageMargins left="0.5" right="0.2" top="0.5" bottom="0.5" header="0.3" footer="0.2"/>
  <pageSetup paperSize="9" orientation="landscape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HKCUOI2021_KHOA21D</vt:lpstr>
      <vt:lpstr>HKCUOI2021_KHOA19D</vt:lpstr>
      <vt:lpstr>FILE TINH TIEN</vt:lpstr>
      <vt:lpstr>'FILE TINH TIEN'!Print_Area</vt:lpstr>
      <vt:lpstr>HKCUOI2021_KHOA19D!Print_Area</vt:lpstr>
      <vt:lpstr>HKCUOI2021_KHOA21D!Print_Area</vt:lpstr>
      <vt:lpstr>'FILE TINH TIEN'!Print_Titles</vt:lpstr>
      <vt:lpstr>HKCUOI2021_KHOA19D!Print_Titles</vt:lpstr>
      <vt:lpstr>HKCUOI2021_KHOA21D!Print_Titles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Lan Anh</cp:lastModifiedBy>
  <cp:lastPrinted>2021-11-23T04:28:09Z</cp:lastPrinted>
  <dcterms:created xsi:type="dcterms:W3CDTF">2016-08-23T07:45:51Z</dcterms:created>
  <dcterms:modified xsi:type="dcterms:W3CDTF">2021-11-30T09:16:39Z</dcterms:modified>
</cp:coreProperties>
</file>